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OLE_LINK1" localSheetId="2">Arkusz3!$I$9</definedName>
  </definedNames>
  <calcPr calcId="145621"/>
</workbook>
</file>

<file path=xl/calcChain.xml><?xml version="1.0" encoding="utf-8"?>
<calcChain xmlns="http://schemas.openxmlformats.org/spreadsheetml/2006/main">
  <c r="G70" i="1" l="1"/>
  <c r="G71" i="1"/>
  <c r="G72" i="1"/>
  <c r="G73" i="1"/>
  <c r="G74" i="1"/>
  <c r="H70" i="1"/>
  <c r="H71" i="1"/>
  <c r="H72" i="1"/>
  <c r="H73" i="1"/>
  <c r="H74" i="1"/>
  <c r="G69" i="1"/>
  <c r="H69" i="1" s="1"/>
  <c r="H68" i="1" s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G51" i="1"/>
  <c r="H51" i="1" s="1"/>
  <c r="H50" i="1" s="1"/>
  <c r="G46" i="1"/>
  <c r="H46" i="1" s="1"/>
  <c r="G47" i="1"/>
  <c r="H47" i="1" s="1"/>
  <c r="G48" i="1"/>
  <c r="H48" i="1" s="1"/>
  <c r="G49" i="1"/>
  <c r="H49" i="1" s="1"/>
  <c r="G45" i="1"/>
  <c r="H45" i="1" s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G15" i="1"/>
  <c r="H15" i="1" s="1"/>
  <c r="H14" i="1" s="1"/>
  <c r="H44" i="1" l="1"/>
  <c r="H13" i="1" s="1"/>
  <c r="F6" i="3"/>
  <c r="F5" i="3"/>
</calcChain>
</file>

<file path=xl/sharedStrings.xml><?xml version="1.0" encoding="utf-8"?>
<sst xmlns="http://schemas.openxmlformats.org/spreadsheetml/2006/main" count="152" uniqueCount="87">
  <si>
    <t>Zakup artykułów niezbędnych do odnowienia sali (np.farby, pędzle, folie, taśmy malarskie, gips, gładź, rozpuszczalniki, płyny do czyszczenia itp.) Wkład własny pieniężny</t>
  </si>
  <si>
    <t>zestaw</t>
  </si>
  <si>
    <t>Zabezpieczenia narożników (4 szt. w zestawie)</t>
  </si>
  <si>
    <t>Apteczka pierwszej pomocy z wyposażeniem</t>
  </si>
  <si>
    <t>sztuka</t>
  </si>
  <si>
    <t>Oznaczenia ewakuacyjne</t>
  </si>
  <si>
    <t xml:space="preserve">Plansza - udzelanie pierwszej pomocy </t>
  </si>
  <si>
    <t>Gaśnica proszkowa 4 kg</t>
  </si>
  <si>
    <t xml:space="preserve">sztuka </t>
  </si>
  <si>
    <t xml:space="preserve">Poducha z granulatem silikonowym, śr. 100 cm. </t>
  </si>
  <si>
    <t xml:space="preserve">Biała tablica magnetyczna wisząca wym. 150 x 100 cm, z flamastrami </t>
  </si>
  <si>
    <t xml:space="preserve">zestaw </t>
  </si>
  <si>
    <t>eduSensus LOGOPEDIA Pakiet Podstawowy</t>
  </si>
  <si>
    <t xml:space="preserve">Flipper logopedyczny </t>
  </si>
  <si>
    <t xml:space="preserve">Gra min </t>
  </si>
  <si>
    <t>Kategoria</t>
  </si>
  <si>
    <t>j.m.</t>
  </si>
  <si>
    <t>Ilość</t>
  </si>
  <si>
    <t>Łącznie</t>
  </si>
  <si>
    <t>L.p.</t>
  </si>
  <si>
    <t xml:space="preserve">Pojemnik na zabawki 52 l. </t>
  </si>
  <si>
    <t>Zatrudnienie osoby(umowa zlecenie, nauczyciel nie jest pracownikiem beneficjenta) do prowadzenia zajęć logopedycznych (kwota brutto brutto, stopień awansu - nauczyciel dyplomowany)</t>
  </si>
  <si>
    <t>godzina</t>
  </si>
  <si>
    <t>Zatrudnienie nauczyciela (umowa zlecenie, nauczyciel nie jest pracownikiem beneficjenta)do prowadzenia zajęć z rytmiki (kwota brutto brutto, stopień awansu - nauczyciel dyplomowany)</t>
  </si>
  <si>
    <t>ilość</t>
  </si>
  <si>
    <t>Materac 3 częściowy miś z ruchomymi łapkami i uszami, obszyty trwałą tkaniną PCV, wym. 197,5 x 114 x 5 cm</t>
  </si>
  <si>
    <t>Poducha myszka z bawełnianym pokrowcem  70x80 cm</t>
  </si>
  <si>
    <t>Domek manipulacyjny, zawierający ekoracyjne elementy ze sklejki z różnego rodzaju motywami,  wym. 35 x 35 cm</t>
  </si>
  <si>
    <t>Labirynt na ścianę Chmurka, drewniany, wym. 67 x 45 cm</t>
  </si>
  <si>
    <t>Mapa Polski-makatka wym. 84 x 87 cm</t>
  </si>
  <si>
    <t>Aplikacje kartonowe - zestaw z motylkiem,zestaw z wiewiórką ,zestaw las, zestaw łąka, zestaw safari, Wykonane z twardej tektury, z otworami do mocowania</t>
  </si>
  <si>
    <t>Makatka na jadłospis, w kształcie garnuszka, z warzywami, wym. 58 x 50 cm</t>
  </si>
  <si>
    <t>Mały stolik piknikowy, plastik, 4 osobowy,  posiadający bezpieczne, zaokrąglone boki,  wym. 74 x 80 x 46 cm</t>
  </si>
  <si>
    <t>Makatka ogłoszeniowa wym. 89 x 65 cm</t>
  </si>
  <si>
    <t xml:space="preserve">Duże tabliczki drewniane na ścianę, manipulacyjne, różne wzory, wykonane z drewna,wym. 94 x 34 cm  </t>
  </si>
  <si>
    <t>Dywan 4 pory roku, śr.1,3 m</t>
  </si>
  <si>
    <t>Krzesło obrotowe Mikro Smart GTP,  dla nauczyciela, z podłokietnikami o regulowanej wysokości</t>
  </si>
  <si>
    <t xml:space="preserve">Biurko dla nauczyciela, Wyposażone w 2 szuflady, z których jedna jest zamykana na zamek.
• wym. 120 x 60 x 76 cm </t>
  </si>
  <si>
    <t>Lustro logopedyczne Mocowane do ściany za pomocą wkrętów. • wym. lustra 60 x 120 cm • wym. z ramą 132 x 72 cm</t>
  </si>
  <si>
    <t xml:space="preserve">Dziennik zajęć logopedy zgodny z Rozporządzenia Ministra Edukacji Narodowej z dnia 24 sierpnia 2010 r.
• format: A4
• 64 str.
</t>
  </si>
  <si>
    <t>Dmuchajka zestaw - pomoc logopedyczna (1 zestaw dla 4 uczniów), wykonana z drewna bukowego,   śr. 6 cm • wys. 5 cm</t>
  </si>
  <si>
    <t xml:space="preserve">Gimnastyka buzi -gra dla 2 graczy </t>
  </si>
  <si>
    <t xml:space="preserve">Różnicowanie głosek, pomoc edukacyjna - dwa różne zestawy </t>
  </si>
  <si>
    <t xml:space="preserve">Kanapka biedronka wym. 90 x 56 x 65,5 cm • wys. siedziska 23,5 cm
</t>
  </si>
  <si>
    <t>Kanapka rozkładana, wym. 48 x 80 x 49 cm, wym. po rozłożeniu 144 x 80 x 32,5 cm,  gr. materaca 8 cm</t>
  </si>
  <si>
    <t xml:space="preserve">Pufy w kształcie zwierzątek, miękkie poduchy z bawełnianym pokrowcem (różne zwierzątka) Wypełnienie z pianki, śr. 35 cm, wys. 30 cm </t>
  </si>
  <si>
    <t>Mata piankowa alfabet, wyjmowane literki, 26 elem. o dł. boku 32,5 cm</t>
  </si>
  <si>
    <t xml:space="preserve">Kurka - aplikacja manipulacyjno-sensoryczna na ścianę, wyposażona w przesuwanki, piszczałkę i doczepiane futrzane skrzydełko, wym. 97 x 74 cm </t>
  </si>
  <si>
    <t>Dekoracja słońce i chmurki Dekoracja wykonana z gąbki obszytej dzianiną.  2 chmurki o wym. 57 x 30 cm, słońce o śr. 44 cm</t>
  </si>
  <si>
    <t>Poduchy sensoryczne (Krówka, kotek, piesek) wym.: wys. 60 cm, śr. 80 cm, waga 4 kg</t>
  </si>
  <si>
    <t>Karty do ćwiczeń motoryki narządów artykulacyjnych, Gimnastyka buzi i języka</t>
  </si>
  <si>
    <t>Słowa, sylaby, wyrazy - pakiet 10 książeczek, pomoc logopedyczna</t>
  </si>
  <si>
    <t>Cyfrowe kwdraty -miękkie kostki do zabawy,  wym. 33 x 33 x 5 cm, 10 szt.</t>
  </si>
  <si>
    <t xml:space="preserve">Półeczka na kubeczki (w zestawie z kubeczkami) - na 20 kubeczków
</t>
  </si>
  <si>
    <t>Kosz na śmieci tygrysek  • poj. 20 l • wys. 39 cm • śr. 26 cm</t>
  </si>
  <si>
    <t>Zabezpieczenia kontaktów (8 szt. w zestawie)</t>
  </si>
  <si>
    <t>Ładnie mówię,5 różnych zestawów, pomoc logopedyczna</t>
  </si>
  <si>
    <t>Wyposażenie placówki w sprzęt TIK</t>
  </si>
  <si>
    <t>Wyposażenie placówki w zabawki i pomoce dydaktyczne niezbędne do realizacji podstawy programowej wychowania przdszkolnego oraz dodatkowych zajęć.</t>
  </si>
  <si>
    <t>Razem brutto</t>
  </si>
  <si>
    <t xml:space="preserve">Koszt obiadów dla przedszkolaków z nowego oddziału przedszkolnego </t>
  </si>
  <si>
    <t>średni miesięczny koszt na 1 osobę - 62 zł x8 osób = 496 zł za 1-mc</t>
  </si>
  <si>
    <t>Prace remontowe i wykończeniowe. Zakup sprzętu BHP</t>
  </si>
  <si>
    <t>Wykładzina dywanowa 6mx6m (kolor: bordo lub czerwień)</t>
  </si>
  <si>
    <t>Wymiana kaloryferów (kaloryfer 20 żeberkowy)</t>
  </si>
  <si>
    <t>Cena jednostkowa netto</t>
  </si>
  <si>
    <t>Stawka VAT %</t>
  </si>
  <si>
    <t>Cena jednostkowa brutto</t>
  </si>
  <si>
    <t>Podstawowe wyposażenie do oddziału przedszkolnego i szatni</t>
  </si>
  <si>
    <t>Dostawa pomocy dydaktycznych w SUMIE</t>
  </si>
  <si>
    <t>Krzesełko dziecięce drewniane z metalowym stelażem (poz. 8.1 Załącznika nr 3 do rozeznania cenowego)</t>
  </si>
  <si>
    <t>Stolik przedszkolny (poz. 9.1 Załącznika nr 3 do rozeznania cenowego)</t>
  </si>
  <si>
    <t>Zestaw mebli do szatni (poz. 10.1 Załącznika nr 3 do rozeznania cenowego)</t>
  </si>
  <si>
    <t>Zestaw mebli przedszkolnych (poz. 7.1 Załącznika nr 3 do rozeznania cenowego)</t>
  </si>
  <si>
    <t>Tablica multimedialna z oprogramowaniem (poz. 6.1 Załącznika nr 3 do rozeznania cenowego)</t>
  </si>
  <si>
    <t xml:space="preserve">Uchwyt scienny do tablicy z regulowaną wysokoscią i wysięgnikiem do projektora (poz. 6.2 Załącznika nr 3 do rozeznania cenowego)
</t>
  </si>
  <si>
    <t>Laptop z oprogramowaniem (poz. 6.5 Załącznika nr 3 do rozeznania cenowego)</t>
  </si>
  <si>
    <t>Rzutnik multimedialny (poz.6.4 Załącznika nr 3 do rozeznania cenowego)</t>
  </si>
  <si>
    <t>Urządzenie wielofunkcyjne (poz. 6.3 Załącznika nr 3 do rozeznania cenowego)</t>
  </si>
  <si>
    <t>Zestaw artykułów plastycznych (poz. 1.1-1.32 Załącznika nr 3 do rozeznania cenowego)</t>
  </si>
  <si>
    <t>Zestaw książeczek do biblioteczki przedszkolnej (poz. 5.1 Załącznika nr 3 do rozeznania cenowego)</t>
  </si>
  <si>
    <t>Zestaw zabawek (poz. 2.1-2.60 Załącznika nr 3 do rozeznania cenowego)</t>
  </si>
  <si>
    <t>Zestaw pomocy dydaktycznych (poz. 3.1-3.58 Załącznika nr 3 do rozeznania cenowego)</t>
  </si>
  <si>
    <t>Zestaw akcesoriów spotowych (poz. 4.1-4.15 Załącznika nr 3 do rozeznania cenowego)</t>
  </si>
  <si>
    <t>„Mali odkrywcy-utworzenie nowych miejsc edukacji przedszkolnej oraz rozszerzenie oferty zajęć oddziałów przedszkolnych w Szkole Podstawowej w Klewie, w Gminie Żarnów”</t>
  </si>
  <si>
    <t>RS.I.21.RC.2016</t>
  </si>
  <si>
    <t>Załącznik nr 1 do Formularza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</si>
</sst>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53">
    <xf numFmtId="0" fontId="0" fillId="0" borderId="0" xfId="0"/>
    <xf numFmtId="164" fontId="4" fillId="2" borderId="2" xfId="1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164" fontId="4" fillId="3" borderId="4" xfId="1" applyNumberFormat="1" applyFont="1" applyFill="1" applyBorder="1" applyAlignment="1" applyProtection="1">
      <alignment horizontal="right" vertical="center"/>
    </xf>
    <xf numFmtId="164" fontId="4" fillId="3" borderId="3" xfId="1" applyNumberFormat="1" applyFont="1" applyFill="1" applyBorder="1" applyAlignment="1" applyProtection="1">
      <alignment horizontal="right" vertical="center"/>
    </xf>
    <xf numFmtId="1" fontId="4" fillId="2" borderId="7" xfId="1" applyNumberFormat="1" applyFont="1" applyFill="1" applyBorder="1" applyAlignment="1" applyProtection="1">
      <alignment horizontal="right" vertical="center"/>
      <protection locked="0"/>
    </xf>
    <xf numFmtId="1" fontId="4" fillId="2" borderId="8" xfId="1" applyNumberFormat="1" applyFont="1" applyFill="1" applyBorder="1" applyAlignment="1" applyProtection="1">
      <alignment horizontal="right" vertical="center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2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0" fillId="0" borderId="2" xfId="0" applyBorder="1" applyAlignment="1">
      <alignment vertical="center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wrapText="1"/>
      <protection locked="0"/>
    </xf>
    <xf numFmtId="2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0" applyNumberFormat="1" applyFont="1" applyFill="1" applyBorder="1" applyAlignment="1" applyProtection="1">
      <alignment horizontal="right" vertical="center"/>
      <protection locked="0"/>
    </xf>
    <xf numFmtId="164" fontId="4" fillId="3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Border="1" applyAlignment="1">
      <alignment horizontal="center"/>
    </xf>
    <xf numFmtId="0" fontId="4" fillId="0" borderId="2" xfId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10" fillId="0" borderId="2" xfId="1" applyFont="1" applyBorder="1" applyAlignment="1" applyProtection="1">
      <alignment vertical="top" wrapText="1"/>
      <protection locked="0"/>
    </xf>
    <xf numFmtId="0" fontId="6" fillId="0" borderId="2" xfId="0" applyFont="1" applyBorder="1" applyAlignment="1">
      <alignment horizontal="center" vertical="top" wrapText="1"/>
    </xf>
    <xf numFmtId="2" fontId="10" fillId="2" borderId="2" xfId="1" applyNumberFormat="1" applyFont="1" applyFill="1" applyBorder="1" applyAlignment="1" applyProtection="1">
      <alignment horizontal="center" vertical="top" wrapText="1"/>
      <protection locked="0"/>
    </xf>
    <xf numFmtId="164" fontId="10" fillId="2" borderId="2" xfId="1" applyNumberFormat="1" applyFont="1" applyFill="1" applyBorder="1" applyAlignment="1" applyProtection="1">
      <alignment horizontal="center" vertical="top" wrapText="1"/>
      <protection locked="0"/>
    </xf>
    <xf numFmtId="0" fontId="10" fillId="0" borderId="2" xfId="1" applyFont="1" applyBorder="1" applyAlignment="1" applyProtection="1">
      <alignment horizontal="center" vertical="top" wrapText="1"/>
      <protection locked="0"/>
    </xf>
    <xf numFmtId="10" fontId="10" fillId="2" borderId="2" xfId="1" applyNumberFormat="1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 applyProtection="1">
      <alignment horizontal="center" vertical="center" wrapText="1"/>
    </xf>
    <xf numFmtId="164" fontId="8" fillId="5" borderId="2" xfId="6" applyNumberFormat="1" applyFont="1" applyFill="1" applyBorder="1" applyAlignment="1" applyProtection="1">
      <alignment horizontal="center" vertical="center"/>
    </xf>
    <xf numFmtId="164" fontId="8" fillId="5" borderId="2" xfId="1" applyNumberFormat="1" applyFont="1" applyFill="1" applyBorder="1" applyAlignment="1" applyProtection="1">
      <alignment horizontal="center" vertical="center" wrapText="1"/>
    </xf>
    <xf numFmtId="164" fontId="10" fillId="5" borderId="2" xfId="1" applyNumberFormat="1" applyFont="1" applyFill="1" applyBorder="1" applyAlignment="1" applyProtection="1">
      <alignment horizontal="right" vertical="top" wrapText="1"/>
    </xf>
    <xf numFmtId="164" fontId="11" fillId="5" borderId="2" xfId="1" applyNumberFormat="1" applyFont="1" applyFill="1" applyBorder="1" applyAlignment="1" applyProtection="1">
      <alignment horizontal="center" vertical="center" wrapText="1"/>
    </xf>
    <xf numFmtId="164" fontId="11" fillId="5" borderId="2" xfId="1" applyNumberFormat="1" applyFont="1" applyFill="1" applyBorder="1" applyAlignment="1" applyProtection="1">
      <alignment vertical="center" wrapText="1"/>
    </xf>
    <xf numFmtId="1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8" fillId="4" borderId="2" xfId="1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5" borderId="2" xfId="1" applyNumberFormat="1" applyFont="1" applyFill="1" applyBorder="1" applyAlignment="1" applyProtection="1">
      <alignment horizontal="center" vertical="center" wrapText="1"/>
    </xf>
    <xf numFmtId="0" fontId="8" fillId="5" borderId="2" xfId="6" applyNumberFormat="1" applyFont="1" applyFill="1" applyBorder="1" applyAlignment="1" applyProtection="1">
      <alignment horizontal="center" vertical="center" wrapText="1"/>
    </xf>
    <xf numFmtId="0" fontId="11" fillId="5" borderId="9" xfId="1" applyNumberFormat="1" applyFont="1" applyFill="1" applyBorder="1" applyAlignment="1" applyProtection="1">
      <alignment horizontal="center" vertical="center" wrapText="1"/>
    </xf>
    <xf numFmtId="0" fontId="11" fillId="5" borderId="10" xfId="1" applyNumberFormat="1" applyFont="1" applyFill="1" applyBorder="1" applyAlignment="1" applyProtection="1">
      <alignment horizontal="center" vertical="center" wrapText="1"/>
    </xf>
    <xf numFmtId="0" fontId="11" fillId="5" borderId="8" xfId="1" applyNumberFormat="1" applyFont="1" applyFill="1" applyBorder="1" applyAlignment="1" applyProtection="1">
      <alignment horizontal="center" vertical="center" wrapText="1"/>
    </xf>
    <xf numFmtId="0" fontId="4" fillId="3" borderId="9" xfId="1" applyNumberFormat="1" applyFont="1" applyFill="1" applyBorder="1" applyAlignment="1" applyProtection="1">
      <alignment horizontal="left" vertical="top" wrapText="1"/>
    </xf>
    <xf numFmtId="0" fontId="4" fillId="3" borderId="8" xfId="1" applyNumberFormat="1" applyFont="1" applyFill="1" applyBorder="1" applyAlignment="1" applyProtection="1">
      <alignment horizontal="left" vertical="top" wrapText="1"/>
    </xf>
    <xf numFmtId="164" fontId="3" fillId="3" borderId="5" xfId="1" applyNumberFormat="1" applyFont="1" applyFill="1" applyBorder="1" applyAlignment="1" applyProtection="1"/>
    <xf numFmtId="0" fontId="2" fillId="0" borderId="6" xfId="1" applyFont="1" applyBorder="1" applyAlignment="1" applyProtection="1"/>
  </cellXfs>
  <cellStyles count="7">
    <cellStyle name="Normalny" xfId="0" builtinId="0"/>
    <cellStyle name="Normalny 2" xfId="2"/>
    <cellStyle name="Normalny 2 2" xfId="3"/>
    <cellStyle name="Normalny 3" xfId="4"/>
    <cellStyle name="Normalny 4" xfId="5"/>
    <cellStyle name="Normalny 5" xfId="1"/>
    <cellStyle name="Normalny 5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745435</xdr:colOff>
      <xdr:row>0</xdr:row>
      <xdr:rowOff>91108</xdr:rowOff>
    </xdr:from>
    <xdr:to>
      <xdr:col>6</xdr:col>
      <xdr:colOff>859735</xdr:colOff>
      <xdr:row>6</xdr:row>
      <xdr:rowOff>43483</xdr:rowOff>
    </xdr:to>
    <xdr:pic>
      <xdr:nvPicPr>
        <xdr:cNvPr id="8" name="Obraz 1" descr="LOGOTYPY_CZB_EF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348" y="91108"/>
          <a:ext cx="5763039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74"/>
  <sheetViews>
    <sheetView tabSelected="1" zoomScale="115" zoomScaleNormal="115" workbookViewId="0">
      <selection activeCell="I10" sqref="I10"/>
    </sheetView>
  </sheetViews>
  <sheetFormatPr defaultRowHeight="15"/>
  <cols>
    <col min="1" max="1" width="9.140625" style="22" customWidth="1"/>
    <col min="2" max="2" width="43.42578125" style="21" customWidth="1"/>
    <col min="3" max="3" width="8.7109375" style="21" customWidth="1"/>
    <col min="4" max="4" width="7.7109375" style="21" customWidth="1"/>
    <col min="5" max="5" width="14.140625" style="21" customWidth="1"/>
    <col min="6" max="6" width="10.7109375" style="21" customWidth="1"/>
    <col min="7" max="7" width="13" style="21" customWidth="1"/>
    <col min="8" max="8" width="16.28515625" style="21" customWidth="1"/>
    <col min="9" max="16384" width="9.140625" style="21"/>
  </cols>
  <sheetData>
    <row r="8" spans="1:8" ht="31.5" customHeight="1">
      <c r="B8" s="39" t="s">
        <v>84</v>
      </c>
      <c r="C8" s="40"/>
      <c r="D8" s="40"/>
      <c r="E8" s="40"/>
      <c r="F8" s="40"/>
      <c r="G8" s="40"/>
    </row>
    <row r="9" spans="1:8" ht="18" customHeight="1">
      <c r="B9" s="39" t="s">
        <v>85</v>
      </c>
      <c r="C9" s="39"/>
      <c r="D9" s="39"/>
      <c r="E9" s="39"/>
      <c r="F9" s="39"/>
      <c r="G9" s="39"/>
    </row>
    <row r="10" spans="1:8" ht="18" customHeight="1">
      <c r="B10" s="38"/>
      <c r="C10" s="38"/>
      <c r="D10" s="38"/>
      <c r="E10" s="38"/>
      <c r="F10" s="39" t="s">
        <v>86</v>
      </c>
      <c r="G10" s="39"/>
      <c r="H10" s="39"/>
    </row>
    <row r="12" spans="1:8" ht="45">
      <c r="A12" s="29" t="s">
        <v>19</v>
      </c>
      <c r="B12" s="30" t="s">
        <v>15</v>
      </c>
      <c r="C12" s="30" t="s">
        <v>16</v>
      </c>
      <c r="D12" s="30" t="s">
        <v>17</v>
      </c>
      <c r="E12" s="30" t="s">
        <v>65</v>
      </c>
      <c r="F12" s="30" t="s">
        <v>66</v>
      </c>
      <c r="G12" s="30" t="s">
        <v>67</v>
      </c>
      <c r="H12" s="30" t="s">
        <v>18</v>
      </c>
    </row>
    <row r="13" spans="1:8">
      <c r="A13" s="41" t="s">
        <v>69</v>
      </c>
      <c r="B13" s="42"/>
      <c r="C13" s="42"/>
      <c r="D13" s="42"/>
      <c r="E13" s="42"/>
      <c r="F13" s="42"/>
      <c r="G13" s="43"/>
      <c r="H13" s="37">
        <f>H14+H44+H50+H68</f>
        <v>0</v>
      </c>
    </row>
    <row r="14" spans="1:8" ht="27" customHeight="1">
      <c r="A14" s="45" t="s">
        <v>68</v>
      </c>
      <c r="B14" s="45"/>
      <c r="C14" s="45"/>
      <c r="D14" s="45"/>
      <c r="E14" s="45"/>
      <c r="F14" s="45"/>
      <c r="G14" s="31" t="s">
        <v>59</v>
      </c>
      <c r="H14" s="32">
        <f>SUM(H15:H43)</f>
        <v>0</v>
      </c>
    </row>
    <row r="15" spans="1:8" ht="27" customHeight="1">
      <c r="A15" s="24">
        <v>1</v>
      </c>
      <c r="B15" s="23" t="s">
        <v>70</v>
      </c>
      <c r="C15" s="25" t="s">
        <v>4</v>
      </c>
      <c r="D15" s="36">
        <v>8</v>
      </c>
      <c r="E15" s="26"/>
      <c r="F15" s="28"/>
      <c r="G15" s="26">
        <f>E15+(E15*F15)</f>
        <v>0</v>
      </c>
      <c r="H15" s="33">
        <f>G15*D15</f>
        <v>0</v>
      </c>
    </row>
    <row r="16" spans="1:8" ht="25.5">
      <c r="A16" s="24">
        <v>2</v>
      </c>
      <c r="B16" s="23" t="s">
        <v>71</v>
      </c>
      <c r="C16" s="25" t="s">
        <v>8</v>
      </c>
      <c r="D16" s="36">
        <v>4</v>
      </c>
      <c r="E16" s="26"/>
      <c r="F16" s="26"/>
      <c r="G16" s="26">
        <f t="shared" ref="G16:G43" si="0">E16+(E16*F16)</f>
        <v>0</v>
      </c>
      <c r="H16" s="33">
        <f t="shared" ref="H16:H43" si="1">G16*D16</f>
        <v>0</v>
      </c>
    </row>
    <row r="17" spans="1:8" ht="25.5">
      <c r="A17" s="24">
        <v>3</v>
      </c>
      <c r="B17" s="23" t="s">
        <v>72</v>
      </c>
      <c r="C17" s="25" t="s">
        <v>1</v>
      </c>
      <c r="D17" s="36">
        <v>1</v>
      </c>
      <c r="E17" s="26"/>
      <c r="F17" s="26"/>
      <c r="G17" s="26">
        <f t="shared" si="0"/>
        <v>0</v>
      </c>
      <c r="H17" s="33">
        <f t="shared" si="1"/>
        <v>0</v>
      </c>
    </row>
    <row r="18" spans="1:8" ht="25.5">
      <c r="A18" s="24">
        <v>4</v>
      </c>
      <c r="B18" s="23" t="s">
        <v>73</v>
      </c>
      <c r="C18" s="25" t="s">
        <v>1</v>
      </c>
      <c r="D18" s="36">
        <v>1</v>
      </c>
      <c r="E18" s="26"/>
      <c r="F18" s="26"/>
      <c r="G18" s="26">
        <f t="shared" si="0"/>
        <v>0</v>
      </c>
      <c r="H18" s="33">
        <f t="shared" si="1"/>
        <v>0</v>
      </c>
    </row>
    <row r="19" spans="1:8" ht="30" customHeight="1">
      <c r="A19" s="24">
        <v>5</v>
      </c>
      <c r="B19" s="23" t="s">
        <v>43</v>
      </c>
      <c r="C19" s="25" t="s">
        <v>4</v>
      </c>
      <c r="D19" s="36">
        <v>1</v>
      </c>
      <c r="E19" s="26"/>
      <c r="F19" s="26"/>
      <c r="G19" s="26">
        <f t="shared" si="0"/>
        <v>0</v>
      </c>
      <c r="H19" s="33">
        <f t="shared" si="1"/>
        <v>0</v>
      </c>
    </row>
    <row r="20" spans="1:8" ht="31.5" customHeight="1">
      <c r="A20" s="24">
        <v>6</v>
      </c>
      <c r="B20" s="23" t="s">
        <v>44</v>
      </c>
      <c r="C20" s="25" t="s">
        <v>4</v>
      </c>
      <c r="D20" s="36">
        <v>2</v>
      </c>
      <c r="E20" s="26"/>
      <c r="F20" s="26"/>
      <c r="G20" s="26">
        <f t="shared" si="0"/>
        <v>0</v>
      </c>
      <c r="H20" s="33">
        <f t="shared" si="1"/>
        <v>0</v>
      </c>
    </row>
    <row r="21" spans="1:8" ht="43.5" customHeight="1">
      <c r="A21" s="24">
        <v>7</v>
      </c>
      <c r="B21" s="23" t="s">
        <v>45</v>
      </c>
      <c r="C21" s="25" t="s">
        <v>4</v>
      </c>
      <c r="D21" s="36">
        <v>9</v>
      </c>
      <c r="E21" s="26"/>
      <c r="F21" s="26"/>
      <c r="G21" s="26">
        <f t="shared" si="0"/>
        <v>0</v>
      </c>
      <c r="H21" s="33">
        <f t="shared" si="1"/>
        <v>0</v>
      </c>
    </row>
    <row r="22" spans="1:8" ht="30.75" customHeight="1">
      <c r="A22" s="24">
        <v>8</v>
      </c>
      <c r="B22" s="23" t="s">
        <v>25</v>
      </c>
      <c r="C22" s="25" t="s">
        <v>4</v>
      </c>
      <c r="D22" s="36">
        <v>2</v>
      </c>
      <c r="E22" s="26"/>
      <c r="F22" s="26"/>
      <c r="G22" s="26">
        <f t="shared" si="0"/>
        <v>0</v>
      </c>
      <c r="H22" s="33">
        <f t="shared" si="1"/>
        <v>0</v>
      </c>
    </row>
    <row r="23" spans="1:8" ht="31.5" customHeight="1">
      <c r="A23" s="24">
        <v>9</v>
      </c>
      <c r="B23" s="23" t="s">
        <v>46</v>
      </c>
      <c r="C23" s="25" t="s">
        <v>4</v>
      </c>
      <c r="D23" s="36">
        <v>1</v>
      </c>
      <c r="E23" s="26"/>
      <c r="F23" s="26"/>
      <c r="G23" s="26">
        <f t="shared" si="0"/>
        <v>0</v>
      </c>
      <c r="H23" s="33">
        <f t="shared" si="1"/>
        <v>0</v>
      </c>
    </row>
    <row r="24" spans="1:8" ht="14.25" customHeight="1">
      <c r="A24" s="24">
        <v>10</v>
      </c>
      <c r="B24" s="23" t="s">
        <v>9</v>
      </c>
      <c r="C24" s="25" t="s">
        <v>4</v>
      </c>
      <c r="D24" s="36">
        <v>4</v>
      </c>
      <c r="E24" s="26"/>
      <c r="F24" s="26"/>
      <c r="G24" s="26">
        <f t="shared" si="0"/>
        <v>0</v>
      </c>
      <c r="H24" s="33">
        <f t="shared" si="1"/>
        <v>0</v>
      </c>
    </row>
    <row r="25" spans="1:8" ht="19.5" customHeight="1">
      <c r="A25" s="24">
        <v>11</v>
      </c>
      <c r="B25" s="23" t="s">
        <v>26</v>
      </c>
      <c r="C25" s="25" t="s">
        <v>4</v>
      </c>
      <c r="D25" s="36">
        <v>3</v>
      </c>
      <c r="E25" s="26"/>
      <c r="F25" s="26"/>
      <c r="G25" s="26">
        <f t="shared" si="0"/>
        <v>0</v>
      </c>
      <c r="H25" s="33">
        <f t="shared" si="1"/>
        <v>0</v>
      </c>
    </row>
    <row r="26" spans="1:8" ht="42.75" customHeight="1">
      <c r="A26" s="24">
        <v>12</v>
      </c>
      <c r="B26" s="23" t="s">
        <v>47</v>
      </c>
      <c r="C26" s="25" t="s">
        <v>4</v>
      </c>
      <c r="D26" s="36">
        <v>1</v>
      </c>
      <c r="E26" s="26"/>
      <c r="F26" s="26"/>
      <c r="G26" s="26">
        <f t="shared" si="0"/>
        <v>0</v>
      </c>
      <c r="H26" s="33">
        <f t="shared" si="1"/>
        <v>0</v>
      </c>
    </row>
    <row r="27" spans="1:8" ht="39" customHeight="1">
      <c r="A27" s="24">
        <v>13</v>
      </c>
      <c r="B27" s="23" t="s">
        <v>27</v>
      </c>
      <c r="C27" s="25" t="s">
        <v>4</v>
      </c>
      <c r="D27" s="36">
        <v>1</v>
      </c>
      <c r="E27" s="26"/>
      <c r="F27" s="26"/>
      <c r="G27" s="26">
        <f t="shared" si="0"/>
        <v>0</v>
      </c>
      <c r="H27" s="33">
        <f t="shared" si="1"/>
        <v>0</v>
      </c>
    </row>
    <row r="28" spans="1:8" ht="14.25" customHeight="1">
      <c r="A28" s="24">
        <v>14</v>
      </c>
      <c r="B28" s="23" t="s">
        <v>28</v>
      </c>
      <c r="C28" s="25" t="s">
        <v>4</v>
      </c>
      <c r="D28" s="36">
        <v>1</v>
      </c>
      <c r="E28" s="26"/>
      <c r="F28" s="26"/>
      <c r="G28" s="26">
        <f t="shared" si="0"/>
        <v>0</v>
      </c>
      <c r="H28" s="33">
        <f t="shared" si="1"/>
        <v>0</v>
      </c>
    </row>
    <row r="29" spans="1:8">
      <c r="A29" s="24">
        <v>15</v>
      </c>
      <c r="B29" s="23" t="s">
        <v>29</v>
      </c>
      <c r="C29" s="25" t="s">
        <v>4</v>
      </c>
      <c r="D29" s="36">
        <v>1</v>
      </c>
      <c r="E29" s="26"/>
      <c r="F29" s="26"/>
      <c r="G29" s="26">
        <f t="shared" si="0"/>
        <v>0</v>
      </c>
      <c r="H29" s="33">
        <f t="shared" si="1"/>
        <v>0</v>
      </c>
    </row>
    <row r="30" spans="1:8" ht="40.5" customHeight="1">
      <c r="A30" s="24">
        <v>16</v>
      </c>
      <c r="B30" s="23" t="s">
        <v>48</v>
      </c>
      <c r="C30" s="25" t="s">
        <v>4</v>
      </c>
      <c r="D30" s="36">
        <v>1</v>
      </c>
      <c r="E30" s="26"/>
      <c r="F30" s="26"/>
      <c r="G30" s="26">
        <f t="shared" si="0"/>
        <v>0</v>
      </c>
      <c r="H30" s="33">
        <f t="shared" si="1"/>
        <v>0</v>
      </c>
    </row>
    <row r="31" spans="1:8">
      <c r="A31" s="24">
        <v>17</v>
      </c>
      <c r="B31" s="23" t="s">
        <v>20</v>
      </c>
      <c r="C31" s="25" t="s">
        <v>4</v>
      </c>
      <c r="D31" s="36">
        <v>7</v>
      </c>
      <c r="E31" s="26"/>
      <c r="F31" s="26"/>
      <c r="G31" s="26">
        <f t="shared" si="0"/>
        <v>0</v>
      </c>
      <c r="H31" s="33">
        <f t="shared" si="1"/>
        <v>0</v>
      </c>
    </row>
    <row r="32" spans="1:8" ht="43.5" customHeight="1">
      <c r="A32" s="24">
        <v>18</v>
      </c>
      <c r="B32" s="23" t="s">
        <v>30</v>
      </c>
      <c r="C32" s="25" t="s">
        <v>1</v>
      </c>
      <c r="D32" s="36">
        <v>5</v>
      </c>
      <c r="E32" s="26"/>
      <c r="F32" s="26"/>
      <c r="G32" s="26">
        <f t="shared" si="0"/>
        <v>0</v>
      </c>
      <c r="H32" s="33">
        <f t="shared" si="1"/>
        <v>0</v>
      </c>
    </row>
    <row r="33" spans="1:8" ht="27" customHeight="1">
      <c r="A33" s="24">
        <v>19</v>
      </c>
      <c r="B33" s="23" t="s">
        <v>31</v>
      </c>
      <c r="C33" s="25" t="s">
        <v>4</v>
      </c>
      <c r="D33" s="36">
        <v>1</v>
      </c>
      <c r="E33" s="26"/>
      <c r="F33" s="26"/>
      <c r="G33" s="26">
        <f t="shared" si="0"/>
        <v>0</v>
      </c>
      <c r="H33" s="33">
        <f t="shared" si="1"/>
        <v>0</v>
      </c>
    </row>
    <row r="34" spans="1:8" s="20" customFormat="1" ht="26.25" customHeight="1">
      <c r="A34" s="24">
        <v>20</v>
      </c>
      <c r="B34" s="23" t="s">
        <v>53</v>
      </c>
      <c r="C34" s="25" t="s">
        <v>4</v>
      </c>
      <c r="D34" s="36">
        <v>1</v>
      </c>
      <c r="E34" s="26"/>
      <c r="F34" s="26"/>
      <c r="G34" s="26">
        <f t="shared" si="0"/>
        <v>0</v>
      </c>
      <c r="H34" s="33">
        <f t="shared" si="1"/>
        <v>0</v>
      </c>
    </row>
    <row r="35" spans="1:8" ht="27.75" customHeight="1">
      <c r="A35" s="24">
        <v>21</v>
      </c>
      <c r="B35" s="23" t="s">
        <v>49</v>
      </c>
      <c r="C35" s="25" t="s">
        <v>4</v>
      </c>
      <c r="D35" s="36">
        <v>3</v>
      </c>
      <c r="E35" s="26"/>
      <c r="F35" s="26"/>
      <c r="G35" s="26">
        <f t="shared" si="0"/>
        <v>0</v>
      </c>
      <c r="H35" s="33">
        <f t="shared" si="1"/>
        <v>0</v>
      </c>
    </row>
    <row r="36" spans="1:8" ht="25.5">
      <c r="A36" s="24">
        <v>22</v>
      </c>
      <c r="B36" s="23" t="s">
        <v>54</v>
      </c>
      <c r="C36" s="25" t="s">
        <v>4</v>
      </c>
      <c r="D36" s="36">
        <v>2</v>
      </c>
      <c r="E36" s="26"/>
      <c r="F36" s="26"/>
      <c r="G36" s="26">
        <f t="shared" si="0"/>
        <v>0</v>
      </c>
      <c r="H36" s="33">
        <f t="shared" si="1"/>
        <v>0</v>
      </c>
    </row>
    <row r="37" spans="1:8" ht="30" customHeight="1">
      <c r="A37" s="24">
        <v>23</v>
      </c>
      <c r="B37" s="23" t="s">
        <v>32</v>
      </c>
      <c r="C37" s="25" t="s">
        <v>4</v>
      </c>
      <c r="D37" s="36">
        <v>1</v>
      </c>
      <c r="E37" s="26"/>
      <c r="F37" s="26"/>
      <c r="G37" s="26">
        <f t="shared" si="0"/>
        <v>0</v>
      </c>
      <c r="H37" s="33">
        <f t="shared" si="1"/>
        <v>0</v>
      </c>
    </row>
    <row r="38" spans="1:8">
      <c r="A38" s="24">
        <v>24</v>
      </c>
      <c r="B38" s="23" t="s">
        <v>33</v>
      </c>
      <c r="C38" s="25" t="s">
        <v>4</v>
      </c>
      <c r="D38" s="36">
        <v>1</v>
      </c>
      <c r="E38" s="26"/>
      <c r="F38" s="26"/>
      <c r="G38" s="26">
        <f t="shared" si="0"/>
        <v>0</v>
      </c>
      <c r="H38" s="33">
        <f t="shared" si="1"/>
        <v>0</v>
      </c>
    </row>
    <row r="39" spans="1:8" ht="25.5" customHeight="1">
      <c r="A39" s="24">
        <v>25</v>
      </c>
      <c r="B39" s="23" t="s">
        <v>34</v>
      </c>
      <c r="C39" s="25" t="s">
        <v>4</v>
      </c>
      <c r="D39" s="36">
        <v>8</v>
      </c>
      <c r="E39" s="26"/>
      <c r="F39" s="26"/>
      <c r="G39" s="26">
        <f t="shared" si="0"/>
        <v>0</v>
      </c>
      <c r="H39" s="33">
        <f t="shared" si="1"/>
        <v>0</v>
      </c>
    </row>
    <row r="40" spans="1:8">
      <c r="A40" s="24">
        <v>26</v>
      </c>
      <c r="B40" s="23" t="s">
        <v>35</v>
      </c>
      <c r="C40" s="25" t="s">
        <v>4</v>
      </c>
      <c r="D40" s="36">
        <v>1</v>
      </c>
      <c r="E40" s="26"/>
      <c r="F40" s="26"/>
      <c r="G40" s="26">
        <f t="shared" si="0"/>
        <v>0</v>
      </c>
      <c r="H40" s="33">
        <f t="shared" si="1"/>
        <v>0</v>
      </c>
    </row>
    <row r="41" spans="1:8" ht="25.5">
      <c r="A41" s="24">
        <v>27</v>
      </c>
      <c r="B41" s="23" t="s">
        <v>10</v>
      </c>
      <c r="C41" s="25" t="s">
        <v>4</v>
      </c>
      <c r="D41" s="36">
        <v>1</v>
      </c>
      <c r="E41" s="26"/>
      <c r="F41" s="26"/>
      <c r="G41" s="26">
        <f t="shared" si="0"/>
        <v>0</v>
      </c>
      <c r="H41" s="33">
        <f t="shared" si="1"/>
        <v>0</v>
      </c>
    </row>
    <row r="42" spans="1:8" ht="25.5">
      <c r="A42" s="24">
        <v>28</v>
      </c>
      <c r="B42" s="23" t="s">
        <v>36</v>
      </c>
      <c r="C42" s="25" t="s">
        <v>4</v>
      </c>
      <c r="D42" s="36">
        <v>1</v>
      </c>
      <c r="E42" s="26"/>
      <c r="F42" s="26"/>
      <c r="G42" s="26">
        <f t="shared" si="0"/>
        <v>0</v>
      </c>
      <c r="H42" s="33">
        <f t="shared" si="1"/>
        <v>0</v>
      </c>
    </row>
    <row r="43" spans="1:8" ht="40.5" customHeight="1">
      <c r="A43" s="24">
        <v>29</v>
      </c>
      <c r="B43" s="23" t="s">
        <v>37</v>
      </c>
      <c r="C43" s="25" t="s">
        <v>4</v>
      </c>
      <c r="D43" s="36">
        <v>1</v>
      </c>
      <c r="E43" s="26"/>
      <c r="F43" s="26"/>
      <c r="G43" s="26">
        <f t="shared" si="0"/>
        <v>0</v>
      </c>
      <c r="H43" s="33">
        <f t="shared" si="1"/>
        <v>0</v>
      </c>
    </row>
    <row r="44" spans="1:8" ht="35.25" customHeight="1">
      <c r="A44" s="44" t="s">
        <v>57</v>
      </c>
      <c r="B44" s="44"/>
      <c r="C44" s="44"/>
      <c r="D44" s="44"/>
      <c r="E44" s="44"/>
      <c r="F44" s="44"/>
      <c r="G44" s="34" t="s">
        <v>59</v>
      </c>
      <c r="H44" s="34">
        <f>SUM(H45:H49)</f>
        <v>0</v>
      </c>
    </row>
    <row r="45" spans="1:8" ht="25.5">
      <c r="A45" s="24">
        <v>31</v>
      </c>
      <c r="B45" s="23" t="s">
        <v>74</v>
      </c>
      <c r="C45" s="25" t="s">
        <v>4</v>
      </c>
      <c r="D45" s="36">
        <v>1</v>
      </c>
      <c r="E45" s="26"/>
      <c r="F45" s="28"/>
      <c r="G45" s="26">
        <f>E45+(E45*F45)</f>
        <v>0</v>
      </c>
      <c r="H45" s="33">
        <f>G45*D45</f>
        <v>0</v>
      </c>
    </row>
    <row r="46" spans="1:8" ht="44.25" customHeight="1">
      <c r="A46" s="24">
        <v>32</v>
      </c>
      <c r="B46" s="23" t="s">
        <v>75</v>
      </c>
      <c r="C46" s="25" t="s">
        <v>4</v>
      </c>
      <c r="D46" s="36">
        <v>1</v>
      </c>
      <c r="E46" s="26"/>
      <c r="F46" s="28"/>
      <c r="G46" s="26">
        <f t="shared" ref="G46:G49" si="2">E46+(E46*F46)</f>
        <v>0</v>
      </c>
      <c r="H46" s="33">
        <f t="shared" ref="H46:H49" si="3">G46*D46</f>
        <v>0</v>
      </c>
    </row>
    <row r="47" spans="1:8" ht="25.5">
      <c r="A47" s="24">
        <v>33</v>
      </c>
      <c r="B47" s="23" t="s">
        <v>76</v>
      </c>
      <c r="C47" s="25" t="s">
        <v>4</v>
      </c>
      <c r="D47" s="36">
        <v>1</v>
      </c>
      <c r="E47" s="26"/>
      <c r="F47" s="28"/>
      <c r="G47" s="26">
        <f t="shared" si="2"/>
        <v>0</v>
      </c>
      <c r="H47" s="33">
        <f t="shared" si="3"/>
        <v>0</v>
      </c>
    </row>
    <row r="48" spans="1:8" ht="25.5">
      <c r="A48" s="24">
        <v>34</v>
      </c>
      <c r="B48" s="23" t="s">
        <v>77</v>
      </c>
      <c r="C48" s="25" t="s">
        <v>4</v>
      </c>
      <c r="D48" s="36">
        <v>1</v>
      </c>
      <c r="E48" s="26"/>
      <c r="F48" s="28"/>
      <c r="G48" s="26">
        <f t="shared" si="2"/>
        <v>0</v>
      </c>
      <c r="H48" s="33">
        <f t="shared" si="3"/>
        <v>0</v>
      </c>
    </row>
    <row r="49" spans="1:8" ht="25.5">
      <c r="A49" s="24">
        <v>35</v>
      </c>
      <c r="B49" s="23" t="s">
        <v>78</v>
      </c>
      <c r="C49" s="25" t="s">
        <v>4</v>
      </c>
      <c r="D49" s="36">
        <v>1</v>
      </c>
      <c r="E49" s="26"/>
      <c r="F49" s="28"/>
      <c r="G49" s="26">
        <f t="shared" si="2"/>
        <v>0</v>
      </c>
      <c r="H49" s="33">
        <f t="shared" si="3"/>
        <v>0</v>
      </c>
    </row>
    <row r="50" spans="1:8" ht="52.5" customHeight="1">
      <c r="A50" s="46" t="s">
        <v>58</v>
      </c>
      <c r="B50" s="47"/>
      <c r="C50" s="47"/>
      <c r="D50" s="47"/>
      <c r="E50" s="47"/>
      <c r="F50" s="48"/>
      <c r="G50" s="34" t="s">
        <v>59</v>
      </c>
      <c r="H50" s="34">
        <f>SUM(H51:H67)</f>
        <v>0</v>
      </c>
    </row>
    <row r="51" spans="1:8" ht="28.5" customHeight="1">
      <c r="A51" s="24">
        <v>36</v>
      </c>
      <c r="B51" s="23" t="s">
        <v>79</v>
      </c>
      <c r="C51" s="25" t="s">
        <v>11</v>
      </c>
      <c r="D51" s="36">
        <v>1</v>
      </c>
      <c r="E51" s="26"/>
      <c r="F51" s="28"/>
      <c r="G51" s="26">
        <f>E51+(E51*F51)</f>
        <v>0</v>
      </c>
      <c r="H51" s="33">
        <f>G51*D51</f>
        <v>0</v>
      </c>
    </row>
    <row r="52" spans="1:8" ht="27.75" customHeight="1">
      <c r="A52" s="24">
        <v>37</v>
      </c>
      <c r="B52" s="23" t="s">
        <v>52</v>
      </c>
      <c r="C52" s="25" t="s">
        <v>1</v>
      </c>
      <c r="D52" s="36">
        <v>1</v>
      </c>
      <c r="E52" s="26"/>
      <c r="F52" s="28"/>
      <c r="G52" s="26">
        <f t="shared" ref="G52:G67" si="4">E52+(E52*F52)</f>
        <v>0</v>
      </c>
      <c r="H52" s="33">
        <f t="shared" ref="H52:H67" si="5">G52*D52</f>
        <v>0</v>
      </c>
    </row>
    <row r="53" spans="1:8" ht="39" customHeight="1">
      <c r="A53" s="24">
        <v>38</v>
      </c>
      <c r="B53" s="23" t="s">
        <v>38</v>
      </c>
      <c r="C53" s="25" t="s">
        <v>4</v>
      </c>
      <c r="D53" s="36">
        <v>1</v>
      </c>
      <c r="E53" s="26"/>
      <c r="F53" s="28"/>
      <c r="G53" s="26">
        <f t="shared" si="4"/>
        <v>0</v>
      </c>
      <c r="H53" s="33">
        <f t="shared" si="5"/>
        <v>0</v>
      </c>
    </row>
    <row r="54" spans="1:8" ht="25.5">
      <c r="A54" s="24">
        <v>39</v>
      </c>
      <c r="B54" s="23" t="s">
        <v>80</v>
      </c>
      <c r="C54" s="25" t="s">
        <v>1</v>
      </c>
      <c r="D54" s="36">
        <v>1</v>
      </c>
      <c r="E54" s="26"/>
      <c r="F54" s="28"/>
      <c r="G54" s="26">
        <f t="shared" si="4"/>
        <v>0</v>
      </c>
      <c r="H54" s="33">
        <f t="shared" si="5"/>
        <v>0</v>
      </c>
    </row>
    <row r="55" spans="1:8" ht="25.5">
      <c r="A55" s="24">
        <v>40</v>
      </c>
      <c r="B55" s="23" t="s">
        <v>81</v>
      </c>
      <c r="C55" s="25" t="s">
        <v>1</v>
      </c>
      <c r="D55" s="36">
        <v>1</v>
      </c>
      <c r="E55" s="26"/>
      <c r="F55" s="28"/>
      <c r="G55" s="26">
        <f t="shared" si="4"/>
        <v>0</v>
      </c>
      <c r="H55" s="33">
        <f t="shared" si="5"/>
        <v>0</v>
      </c>
    </row>
    <row r="56" spans="1:8" ht="25.5">
      <c r="A56" s="24">
        <v>41</v>
      </c>
      <c r="B56" s="23" t="s">
        <v>82</v>
      </c>
      <c r="C56" s="25" t="s">
        <v>1</v>
      </c>
      <c r="D56" s="36">
        <v>1</v>
      </c>
      <c r="E56" s="26"/>
      <c r="F56" s="28"/>
      <c r="G56" s="26">
        <f t="shared" si="4"/>
        <v>0</v>
      </c>
      <c r="H56" s="33">
        <f t="shared" si="5"/>
        <v>0</v>
      </c>
    </row>
    <row r="57" spans="1:8" ht="27" customHeight="1">
      <c r="A57" s="24">
        <v>42</v>
      </c>
      <c r="B57" s="23" t="s">
        <v>83</v>
      </c>
      <c r="C57" s="25" t="s">
        <v>1</v>
      </c>
      <c r="D57" s="36">
        <v>1</v>
      </c>
      <c r="E57" s="26"/>
      <c r="F57" s="28"/>
      <c r="G57" s="26">
        <f t="shared" si="4"/>
        <v>0</v>
      </c>
      <c r="H57" s="33">
        <f t="shared" si="5"/>
        <v>0</v>
      </c>
    </row>
    <row r="58" spans="1:8" ht="28.5" customHeight="1">
      <c r="A58" s="24">
        <v>43</v>
      </c>
      <c r="B58" s="23" t="s">
        <v>50</v>
      </c>
      <c r="C58" s="25" t="s">
        <v>1</v>
      </c>
      <c r="D58" s="36">
        <v>2</v>
      </c>
      <c r="E58" s="26"/>
      <c r="F58" s="28"/>
      <c r="G58" s="26">
        <f t="shared" si="4"/>
        <v>0</v>
      </c>
      <c r="H58" s="33">
        <f t="shared" si="5"/>
        <v>0</v>
      </c>
    </row>
    <row r="59" spans="1:8" ht="25.5">
      <c r="A59" s="24">
        <v>44</v>
      </c>
      <c r="B59" s="23" t="s">
        <v>42</v>
      </c>
      <c r="C59" s="25" t="s">
        <v>1</v>
      </c>
      <c r="D59" s="36">
        <v>2</v>
      </c>
      <c r="E59" s="26"/>
      <c r="F59" s="28"/>
      <c r="G59" s="26">
        <f t="shared" si="4"/>
        <v>0</v>
      </c>
      <c r="H59" s="33">
        <f t="shared" si="5"/>
        <v>0</v>
      </c>
    </row>
    <row r="60" spans="1:8" ht="25.5">
      <c r="A60" s="24">
        <v>45</v>
      </c>
      <c r="B60" s="23" t="s">
        <v>51</v>
      </c>
      <c r="C60" s="25" t="s">
        <v>1</v>
      </c>
      <c r="D60" s="36">
        <v>1</v>
      </c>
      <c r="E60" s="26"/>
      <c r="F60" s="28"/>
      <c r="G60" s="26">
        <f t="shared" si="4"/>
        <v>0</v>
      </c>
      <c r="H60" s="33">
        <f t="shared" si="5"/>
        <v>0</v>
      </c>
    </row>
    <row r="61" spans="1:8" ht="26.25" customHeight="1">
      <c r="A61" s="24">
        <v>46</v>
      </c>
      <c r="B61" s="23" t="s">
        <v>56</v>
      </c>
      <c r="C61" s="25" t="s">
        <v>1</v>
      </c>
      <c r="D61" s="36">
        <v>5</v>
      </c>
      <c r="E61" s="26"/>
      <c r="F61" s="28"/>
      <c r="G61" s="26">
        <f t="shared" si="4"/>
        <v>0</v>
      </c>
      <c r="H61" s="33">
        <f t="shared" si="5"/>
        <v>0</v>
      </c>
    </row>
    <row r="62" spans="1:8">
      <c r="A62" s="24">
        <v>47</v>
      </c>
      <c r="B62" s="23" t="s">
        <v>12</v>
      </c>
      <c r="C62" s="25" t="s">
        <v>4</v>
      </c>
      <c r="D62" s="36">
        <v>1</v>
      </c>
      <c r="E62" s="26"/>
      <c r="F62" s="28"/>
      <c r="G62" s="26">
        <f t="shared" si="4"/>
        <v>0</v>
      </c>
      <c r="H62" s="33">
        <f t="shared" si="5"/>
        <v>0</v>
      </c>
    </row>
    <row r="63" spans="1:8">
      <c r="A63" s="24">
        <v>48</v>
      </c>
      <c r="B63" s="23" t="s">
        <v>41</v>
      </c>
      <c r="C63" s="25" t="s">
        <v>4</v>
      </c>
      <c r="D63" s="36">
        <v>4</v>
      </c>
      <c r="E63" s="26"/>
      <c r="F63" s="28"/>
      <c r="G63" s="26">
        <f t="shared" si="4"/>
        <v>0</v>
      </c>
      <c r="H63" s="33">
        <f t="shared" si="5"/>
        <v>0</v>
      </c>
    </row>
    <row r="64" spans="1:8" ht="40.5" customHeight="1">
      <c r="A64" s="24">
        <v>49</v>
      </c>
      <c r="B64" s="23" t="s">
        <v>40</v>
      </c>
      <c r="C64" s="25" t="s">
        <v>4</v>
      </c>
      <c r="D64" s="36">
        <v>4</v>
      </c>
      <c r="E64" s="26"/>
      <c r="F64" s="28"/>
      <c r="G64" s="26">
        <f t="shared" si="4"/>
        <v>0</v>
      </c>
      <c r="H64" s="33">
        <f t="shared" si="5"/>
        <v>0</v>
      </c>
    </row>
    <row r="65" spans="1:8" ht="56.25" customHeight="1">
      <c r="A65" s="24">
        <v>50</v>
      </c>
      <c r="B65" s="23" t="s">
        <v>39</v>
      </c>
      <c r="C65" s="25" t="s">
        <v>8</v>
      </c>
      <c r="D65" s="36">
        <v>4</v>
      </c>
      <c r="E65" s="26"/>
      <c r="F65" s="28"/>
      <c r="G65" s="26">
        <f t="shared" si="4"/>
        <v>0</v>
      </c>
      <c r="H65" s="33">
        <f t="shared" si="5"/>
        <v>0</v>
      </c>
    </row>
    <row r="66" spans="1:8">
      <c r="A66" s="24">
        <v>51</v>
      </c>
      <c r="B66" s="23" t="s">
        <v>13</v>
      </c>
      <c r="C66" s="25" t="s">
        <v>4</v>
      </c>
      <c r="D66" s="36">
        <v>2</v>
      </c>
      <c r="E66" s="26"/>
      <c r="F66" s="28"/>
      <c r="G66" s="26">
        <f t="shared" si="4"/>
        <v>0</v>
      </c>
      <c r="H66" s="33">
        <f t="shared" si="5"/>
        <v>0</v>
      </c>
    </row>
    <row r="67" spans="1:8" ht="17.25" customHeight="1">
      <c r="A67" s="24">
        <v>52</v>
      </c>
      <c r="B67" s="23" t="s">
        <v>14</v>
      </c>
      <c r="C67" s="25" t="s">
        <v>4</v>
      </c>
      <c r="D67" s="36">
        <v>1</v>
      </c>
      <c r="E67" s="26"/>
      <c r="F67" s="28"/>
      <c r="G67" s="26">
        <f t="shared" si="4"/>
        <v>0</v>
      </c>
      <c r="H67" s="33">
        <f t="shared" si="5"/>
        <v>0</v>
      </c>
    </row>
    <row r="68" spans="1:8" ht="25.5" customHeight="1">
      <c r="A68" s="46" t="s">
        <v>62</v>
      </c>
      <c r="B68" s="47"/>
      <c r="C68" s="47"/>
      <c r="D68" s="47"/>
      <c r="E68" s="47"/>
      <c r="F68" s="48"/>
      <c r="G68" s="35" t="s">
        <v>59</v>
      </c>
      <c r="H68" s="35">
        <f>SUM(H69:H74)</f>
        <v>0</v>
      </c>
    </row>
    <row r="69" spans="1:8">
      <c r="A69" s="24">
        <v>53</v>
      </c>
      <c r="B69" s="23" t="s">
        <v>55</v>
      </c>
      <c r="C69" s="27" t="s">
        <v>1</v>
      </c>
      <c r="D69" s="36">
        <v>1</v>
      </c>
      <c r="E69" s="26"/>
      <c r="F69" s="28"/>
      <c r="G69" s="26">
        <f>E69+(E69*F69)</f>
        <v>0</v>
      </c>
      <c r="H69" s="33">
        <f>G69*D69</f>
        <v>0</v>
      </c>
    </row>
    <row r="70" spans="1:8">
      <c r="A70" s="24">
        <v>54</v>
      </c>
      <c r="B70" s="23" t="s">
        <v>2</v>
      </c>
      <c r="C70" s="25" t="s">
        <v>1</v>
      </c>
      <c r="D70" s="36">
        <v>5</v>
      </c>
      <c r="E70" s="26"/>
      <c r="F70" s="28"/>
      <c r="G70" s="26">
        <f t="shared" ref="G70:G74" si="6">E70+(E70*F70)</f>
        <v>0</v>
      </c>
      <c r="H70" s="33">
        <f t="shared" ref="H70:H74" si="7">G70*D70</f>
        <v>0</v>
      </c>
    </row>
    <row r="71" spans="1:8">
      <c r="A71" s="24">
        <v>55</v>
      </c>
      <c r="B71" s="23" t="s">
        <v>3</v>
      </c>
      <c r="C71" s="25" t="s">
        <v>4</v>
      </c>
      <c r="D71" s="36">
        <v>1</v>
      </c>
      <c r="E71" s="26"/>
      <c r="F71" s="28"/>
      <c r="G71" s="26">
        <f t="shared" si="6"/>
        <v>0</v>
      </c>
      <c r="H71" s="33">
        <f t="shared" si="7"/>
        <v>0</v>
      </c>
    </row>
    <row r="72" spans="1:8">
      <c r="A72" s="24">
        <v>56</v>
      </c>
      <c r="B72" s="23" t="s">
        <v>5</v>
      </c>
      <c r="C72" s="25" t="s">
        <v>1</v>
      </c>
      <c r="D72" s="36">
        <v>1</v>
      </c>
      <c r="E72" s="26"/>
      <c r="F72" s="28"/>
      <c r="G72" s="26">
        <f t="shared" si="6"/>
        <v>0</v>
      </c>
      <c r="H72" s="33">
        <f t="shared" si="7"/>
        <v>0</v>
      </c>
    </row>
    <row r="73" spans="1:8">
      <c r="A73" s="24">
        <v>57</v>
      </c>
      <c r="B73" s="23" t="s">
        <v>6</v>
      </c>
      <c r="C73" s="25" t="s">
        <v>4</v>
      </c>
      <c r="D73" s="36">
        <v>1</v>
      </c>
      <c r="E73" s="26"/>
      <c r="F73" s="28"/>
      <c r="G73" s="26">
        <f t="shared" si="6"/>
        <v>0</v>
      </c>
      <c r="H73" s="33">
        <f t="shared" si="7"/>
        <v>0</v>
      </c>
    </row>
    <row r="74" spans="1:8">
      <c r="A74" s="24">
        <v>58</v>
      </c>
      <c r="B74" s="23" t="s">
        <v>7</v>
      </c>
      <c r="C74" s="25" t="s">
        <v>4</v>
      </c>
      <c r="D74" s="36">
        <v>1</v>
      </c>
      <c r="E74" s="26"/>
      <c r="F74" s="28"/>
      <c r="G74" s="26">
        <f t="shared" si="6"/>
        <v>0</v>
      </c>
      <c r="H74" s="33">
        <f t="shared" si="7"/>
        <v>0</v>
      </c>
    </row>
  </sheetData>
  <mergeCells count="8">
    <mergeCell ref="A68:F68"/>
    <mergeCell ref="A50:F50"/>
    <mergeCell ref="F10:H10"/>
    <mergeCell ref="B8:G8"/>
    <mergeCell ref="B9:G9"/>
    <mergeCell ref="A13:G13"/>
    <mergeCell ref="A44:F44"/>
    <mergeCell ref="A14:F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zoomScale="110" zoomScaleNormal="110" workbookViewId="0">
      <selection activeCell="C5" sqref="C5"/>
    </sheetView>
  </sheetViews>
  <sheetFormatPr defaultRowHeight="15"/>
  <cols>
    <col min="2" max="2" width="23.85546875" customWidth="1"/>
    <col min="3" max="3" width="17.7109375" customWidth="1"/>
    <col min="5" max="5" width="20.7109375" customWidth="1"/>
    <col min="6" max="6" width="14.85546875" customWidth="1"/>
  </cols>
  <sheetData>
    <row r="3" spans="1:6" ht="54.75" customHeight="1" thickBot="1">
      <c r="A3" s="9"/>
      <c r="B3" s="49" t="s">
        <v>62</v>
      </c>
      <c r="C3" s="50"/>
      <c r="D3" s="51" t="s">
        <v>59</v>
      </c>
      <c r="E3" s="51"/>
      <c r="F3" s="52"/>
    </row>
    <row r="4" spans="1:6" ht="106.5" customHeight="1">
      <c r="A4" s="10"/>
      <c r="B4" s="17" t="s">
        <v>0</v>
      </c>
      <c r="C4" s="7" t="s">
        <v>1</v>
      </c>
      <c r="D4" s="5">
        <v>1</v>
      </c>
      <c r="E4" s="2">
        <v>800</v>
      </c>
      <c r="F4" s="3">
        <v>800</v>
      </c>
    </row>
    <row r="5" spans="1:6" ht="36.75" customHeight="1">
      <c r="A5" s="10"/>
      <c r="B5" s="17" t="s">
        <v>64</v>
      </c>
      <c r="C5" s="8" t="s">
        <v>4</v>
      </c>
      <c r="D5" s="6">
        <v>2</v>
      </c>
      <c r="E5" s="1">
        <v>650</v>
      </c>
      <c r="F5" s="4">
        <v>1300</v>
      </c>
    </row>
    <row r="6" spans="1:6" ht="51" customHeight="1">
      <c r="A6" s="10"/>
      <c r="B6" s="17" t="s">
        <v>63</v>
      </c>
      <c r="C6" s="8" t="s">
        <v>4</v>
      </c>
      <c r="D6" s="6">
        <v>1</v>
      </c>
      <c r="E6" s="1">
        <v>1000</v>
      </c>
      <c r="F6" s="4">
        <v>1000</v>
      </c>
    </row>
    <row r="7" spans="1:6">
      <c r="B7" s="19"/>
    </row>
  </sheetData>
  <mergeCells count="2">
    <mergeCell ref="B3:C3"/>
    <mergeCell ref="D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zoomScale="120" zoomScaleNormal="120" workbookViewId="0">
      <selection activeCell="E4" sqref="E4"/>
    </sheetView>
  </sheetViews>
  <sheetFormatPr defaultRowHeight="15"/>
  <cols>
    <col min="2" max="2" width="25.140625" customWidth="1"/>
  </cols>
  <sheetData>
    <row r="4" spans="1:6">
      <c r="A4" s="16" t="s">
        <v>19</v>
      </c>
      <c r="B4" s="16" t="s">
        <v>15</v>
      </c>
      <c r="C4" s="16" t="s">
        <v>16</v>
      </c>
      <c r="D4" s="16" t="s">
        <v>24</v>
      </c>
      <c r="E4" s="16"/>
      <c r="F4" s="16"/>
    </row>
    <row r="5" spans="1:6" ht="68.25">
      <c r="A5" s="9"/>
      <c r="B5" s="12" t="s">
        <v>21</v>
      </c>
      <c r="C5" s="13" t="s">
        <v>22</v>
      </c>
      <c r="D5" s="14">
        <v>2</v>
      </c>
      <c r="E5" s="11">
        <v>60</v>
      </c>
      <c r="F5" s="15">
        <f t="shared" ref="F5:F6" si="0">SUM(D5*E5)</f>
        <v>120</v>
      </c>
    </row>
    <row r="6" spans="1:6" ht="68.25">
      <c r="A6" s="9"/>
      <c r="B6" s="12" t="s">
        <v>23</v>
      </c>
      <c r="C6" s="13" t="s">
        <v>22</v>
      </c>
      <c r="D6" s="14">
        <v>2</v>
      </c>
      <c r="E6" s="11">
        <v>49.56</v>
      </c>
      <c r="F6" s="15">
        <f t="shared" si="0"/>
        <v>99.12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workbookViewId="0">
      <selection activeCell="B2" sqref="B2"/>
    </sheetView>
  </sheetViews>
  <sheetFormatPr defaultRowHeight="15"/>
  <cols>
    <col min="2" max="2" width="37.5703125" customWidth="1"/>
    <col min="3" max="3" width="14.85546875" customWidth="1"/>
  </cols>
  <sheetData>
    <row r="2" spans="2:3" ht="90">
      <c r="B2" s="18" t="s">
        <v>60</v>
      </c>
      <c r="C2" s="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Arkusz3!OLE_LINK1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Ślązak</dc:creator>
  <cp:lastModifiedBy>inwestycje1</cp:lastModifiedBy>
  <cp:lastPrinted>2016-10-17T05:46:34Z</cp:lastPrinted>
  <dcterms:created xsi:type="dcterms:W3CDTF">2016-07-15T05:50:14Z</dcterms:created>
  <dcterms:modified xsi:type="dcterms:W3CDTF">2016-10-17T05:46:37Z</dcterms:modified>
</cp:coreProperties>
</file>